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8475" windowHeight="6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62" i="1"/>
  <c r="D53" s="1"/>
  <c r="E62"/>
  <c r="E53" s="1"/>
  <c r="C62"/>
  <c r="C53" s="1"/>
  <c r="E16" l="1"/>
  <c r="C16"/>
  <c r="D13"/>
  <c r="C32"/>
  <c r="D32"/>
  <c r="E32"/>
  <c r="D16"/>
  <c r="C13"/>
  <c r="E42"/>
  <c r="D42"/>
  <c r="C42"/>
  <c r="C20"/>
  <c r="C39"/>
  <c r="D20"/>
  <c r="D39"/>
  <c r="E13"/>
  <c r="E20"/>
  <c r="E39"/>
  <c r="D12" l="1"/>
  <c r="D49" s="1"/>
  <c r="D63" s="1"/>
  <c r="D67" s="1"/>
  <c r="E12"/>
  <c r="E49" s="1"/>
  <c r="E63" s="1"/>
  <c r="E67" s="1"/>
  <c r="C12"/>
  <c r="C49" l="1"/>
  <c r="C63" s="1"/>
  <c r="C67" s="1"/>
</calcChain>
</file>

<file path=xl/sharedStrings.xml><?xml version="1.0" encoding="utf-8"?>
<sst xmlns="http://schemas.openxmlformats.org/spreadsheetml/2006/main" count="102" uniqueCount="101">
  <si>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</si>
  <si>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</si>
  <si>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</si>
  <si>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</si>
  <si>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</si>
  <si>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</si>
  <si>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Земельный налог</t>
  </si>
  <si>
    <t>ГОСПОШЛИНА</t>
  </si>
  <si>
    <t>ЗАДОЛЖЕННОСТЬ И ПЕРЕРАСЧЕТЫ ПО ОТМЕНЕННЫМ НАЛОГАМ, СБОРАМ И ИНЫМ ОБЯЗАТЕЛЬНЫМ ПЛАТЕЖАМ</t>
  </si>
  <si>
    <t>Налог на прибыль (по расчетам за 2004 г)</t>
  </si>
  <si>
    <t>Налог с продаж</t>
  </si>
  <si>
    <t>Целевые сборы с граждан и предприятий</t>
  </si>
  <si>
    <t>Прочие местные налоги и сборы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</si>
  <si>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</si>
  <si>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</si>
  <si>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</si>
  <si>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МЕТЕРИАЛЬНЫХ И НЕМАТЕРИАЛЬНЫХ АКТИВОВ</t>
  </si>
  <si>
    <t>АДМИНИСТРАТИВНЫЕ ПЛАТЕЖИ И СБОРЫ</t>
  </si>
  <si>
    <t xml:space="preserve">000 1 16 00000 00 0000 000 </t>
  </si>
  <si>
    <t>000 1 17 00000 00 0000 000</t>
  </si>
  <si>
    <t>ПРОЧИЕ НЕНАЛОГОВЫЕ ДОХОДЫ</t>
  </si>
  <si>
    <t>ШТРАФЫ,САНКЦИИ,ВОЗМЕЩЕНИЕ УЩЕРБА</t>
  </si>
  <si>
    <t>ВСЕГО ДОХОДОВ:</t>
  </si>
  <si>
    <t>*</t>
  </si>
  <si>
    <t>000 06 03 00 00 01 0000 430</t>
  </si>
  <si>
    <t>Наименование   показателя</t>
  </si>
  <si>
    <t>Раздел 1. ДОХОДЫ</t>
  </si>
  <si>
    <t>Код по бюджетной классификации</t>
  </si>
  <si>
    <t>Раздел 2. 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</si>
  <si>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</si>
  <si>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</si>
  <si>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</si>
  <si>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</si>
  <si>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 - коммунальное хозяйство</t>
  </si>
  <si>
    <t>ВСЕГО  РАСХОДОВ:</t>
  </si>
  <si>
    <t>Поступления от продажи иных земельных участков, находящихся в государственной собственности до разграничения государственной собственности на землю</t>
  </si>
  <si>
    <t>Утверждаю:</t>
  </si>
  <si>
    <t>Золотов Н.А.</t>
  </si>
  <si>
    <t xml:space="preserve">                                        Глава  администрации</t>
  </si>
  <si>
    <t>Безвозмездные поступления</t>
  </si>
  <si>
    <t>182 1 01 02000 01 0000 110</t>
  </si>
  <si>
    <t>182 1 01 00000 00 0000 000</t>
  </si>
  <si>
    <t>182 1 06 00000 00 0000 000</t>
  </si>
  <si>
    <t>182 1 08 00000 00 0000 000</t>
  </si>
  <si>
    <t>182 1 09 04000 00 0000 110</t>
  </si>
  <si>
    <t>182 1 09 04040 01 0000 110</t>
  </si>
  <si>
    <t>Налог с имущества, переходящего в порядке дарения</t>
  </si>
  <si>
    <t>182 1 09 04050 03 0000 110</t>
  </si>
  <si>
    <t>Земельный налог (по обязательствам, возникшим до 1 января 2006 Г.)</t>
  </si>
  <si>
    <t>182 1 09 06010 02 0000 110</t>
  </si>
  <si>
    <t>901 1 14 00000 00 0000 000</t>
  </si>
  <si>
    <t>901 1 15 00000 00 0000 000</t>
  </si>
  <si>
    <t>182 1 06 06000 00 0000 110</t>
  </si>
  <si>
    <t>182 1 05 03000 01 0000 110</t>
  </si>
  <si>
    <t>182 1 06 01000 00 0000 110</t>
  </si>
  <si>
    <t>182 1 09 00000 00 0000 000</t>
  </si>
  <si>
    <t>182 1 09 01000 00 0000 110</t>
  </si>
  <si>
    <t xml:space="preserve">Налоги на имущество </t>
  </si>
  <si>
    <t>182 1 09 07030 00 0000 110</t>
  </si>
  <si>
    <t>182 1 09 07050 00 0000 110</t>
  </si>
  <si>
    <t>01 00</t>
  </si>
  <si>
    <t xml:space="preserve">02 00 </t>
  </si>
  <si>
    <t>03 00</t>
  </si>
  <si>
    <t>04 00</t>
  </si>
  <si>
    <t>05 00</t>
  </si>
  <si>
    <t>08 00</t>
  </si>
  <si>
    <t>Доходы, получаемые в виде арендной  платы за земельные участки, государственная собственность на которые не разграничена и которые  расположенны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</si>
  <si>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 платы за земельные участки, государственная собственность на которые не разграничена и которые  расположенны в границах  поселений, а также средства от продажи права на заключение договоров аренды указанных земельных участков</t>
  </si>
  <si>
    <t>901 1 11 05010 05 0000 120</t>
  </si>
  <si>
    <t>Налог на имущество физических лиц</t>
  </si>
  <si>
    <t>182 1 05 00000 00 0000 000</t>
  </si>
  <si>
    <t>182 1 05 02000 02 0000 110</t>
  </si>
  <si>
    <t>901 1 11 05013 10 0000 120</t>
  </si>
  <si>
    <t>048 1 12 00000 00 0000 000</t>
  </si>
  <si>
    <t>048 1 12 01000 01 0000 120</t>
  </si>
  <si>
    <t>901 1 14 02053 05 0000 410</t>
  </si>
  <si>
    <t>901 1 14 06013 10 0000 430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</si>
  <si>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</si>
  <si>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реализации иного имущества, находящихся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</si>
  <si>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905 1 13 00000 00 0000 000</t>
  </si>
  <si>
    <t>ДОХОДЫ ОТ ОКАЗАНИЯ ПЛАТНЫХ УСЛУГ</t>
  </si>
  <si>
    <t>НАЛОГИ НА ТОАВРЫ (РАБОТЫ, УСЛУГИ), РЕАЛИЗУЕМЫЕ НА ТЕРРИТОРИИ  РФ</t>
  </si>
  <si>
    <t>183 1 05 04000 02 0000 110</t>
  </si>
  <si>
    <t>Патент</t>
  </si>
  <si>
    <t xml:space="preserve">901 1 11 07015 05 0000 120 </t>
  </si>
  <si>
    <t xml:space="preserve">901 1 11 09045 05 0000 120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</si>
  <si>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</si>
  <si>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</si>
  <si>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000 01 00 00 00 00 0000</t>
  </si>
  <si>
    <t>РАЗДЕЛ  3.                                                   ПРОФИЦИТ  БЮДЖЕТА (со знаком "плюс")    ДЕФИЦИТ  БЮДЖЕТА (со знаком "минус"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</si>
  <si>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</si>
  <si>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230 2 02 00000 00 0000 000</t>
  </si>
  <si>
    <t>230 1 11 00000 00 0000 000</t>
  </si>
  <si>
    <t xml:space="preserve">230 1 11 05035 10 0000 120 </t>
  </si>
  <si>
    <t>14 00</t>
  </si>
  <si>
    <t>Межбюджетные трансферты общего характера</t>
  </si>
  <si>
    <t xml:space="preserve">Культура,кинематография </t>
  </si>
  <si>
    <t>Источнки финансирования дефицита бюджета</t>
  </si>
  <si>
    <t>Условно утвержденные расходы</t>
  </si>
  <si>
    <t>182 1 03 00000 00 0000 000</t>
  </si>
  <si>
    <t xml:space="preserve">   Прогноз основных характеристик сельского поселения Мокша муниципального района Большеглушицкий Самарской области  на 2025 год и на плановый период 2026 и 2027 годов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</si>
</sst>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sz val="10.4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/>
    <xf numFmtId="164" fontId="6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topLeftCell="A5" workbookViewId="0">
      <selection activeCell="A48" sqref="A48"/>
    </sheetView>
  </sheetViews>
  <sheetFormatPr defaultRowHeight="12.75"/>
  <cols>
    <col min="1" max="1" width="35.140625" customWidth="1"/>
    <col min="2" max="2" width="42.140625" customWidth="1"/>
    <col min="3" max="3" width="17.140625" customWidth="1"/>
    <col min="4" max="4" width="16.85546875" customWidth="1"/>
    <col min="5" max="5" width="16.28515625" customWidth="1"/>
  </cols>
  <sheetData>
    <row r="1" spans="1:5" ht="12.75" hidden="1" customHeight="1">
      <c r="A1" s="1"/>
      <c r="B1" s="1"/>
    </row>
    <row r="2" spans="1:5" ht="12.75" hidden="1" customHeight="1">
      <c r="A2" s="1"/>
      <c r="B2" s="3" t="s">
        <v>36</v>
      </c>
    </row>
    <row r="3" spans="1:5" ht="12.75" hidden="1" customHeight="1">
      <c r="A3" s="1"/>
      <c r="B3" s="3" t="s">
        <v>38</v>
      </c>
    </row>
    <row r="4" spans="1:5" ht="12.75" hidden="1" customHeight="1">
      <c r="A4" s="1"/>
      <c r="B4" s="3" t="s">
        <v>37</v>
      </c>
    </row>
    <row r="5" spans="1:5" ht="64.900000000000006" customHeight="1">
      <c r="A5" s="27" t="s">
        <v>100</v>
      </c>
      <c r="B5" s="27"/>
      <c r="C5" s="27"/>
      <c r="D5" s="27"/>
      <c r="E5" s="6"/>
    </row>
    <row r="6" spans="1:5" ht="18.75" hidden="1">
      <c r="A6" s="6"/>
      <c r="B6" s="6"/>
      <c r="C6" s="6"/>
      <c r="D6" s="6"/>
      <c r="E6" s="6"/>
    </row>
    <row r="7" spans="1:5" ht="18.75" hidden="1">
      <c r="A7" s="6"/>
      <c r="B7" s="6"/>
      <c r="C7" s="6"/>
      <c r="D7" s="6"/>
      <c r="E7" s="6"/>
    </row>
    <row r="8" spans="1:5" ht="18.75">
      <c r="A8" s="6"/>
      <c r="B8" s="7"/>
      <c r="C8" s="6"/>
      <c r="D8" s="6"/>
      <c r="E8" s="6"/>
    </row>
    <row r="9" spans="1:5" ht="15" customHeight="1">
      <c r="A9" s="6"/>
      <c r="B9" s="6"/>
      <c r="C9" s="6"/>
      <c r="D9" s="6"/>
      <c r="E9" s="6"/>
    </row>
    <row r="10" spans="1:5">
      <c r="A10" s="30" t="s">
        <v>27</v>
      </c>
      <c r="B10" s="31" t="s">
        <v>25</v>
      </c>
      <c r="C10" s="28">
        <v>2025</v>
      </c>
      <c r="D10" s="28">
        <v>2026</v>
      </c>
      <c r="E10" s="28">
        <v>2027</v>
      </c>
    </row>
    <row r="11" spans="1:5" ht="34.5" customHeight="1">
      <c r="A11" s="30"/>
      <c r="B11" s="31"/>
      <c r="C11" s="29"/>
      <c r="D11" s="29"/>
      <c r="E11" s="29"/>
    </row>
    <row r="12" spans="1:5" ht="24" customHeight="1">
      <c r="A12" s="8"/>
      <c r="B12" s="9" t="s">
        <v>26</v>
      </c>
      <c r="C12" s="20">
        <f>C13+C15+C16+C20+C23+C24+C32+C39+C41+C42+C45+C46+C47</f>
        <v>7800</v>
      </c>
      <c r="D12" s="20">
        <f>D13+D15+D16+D20+D23+D24+D32+D39+D41+D42+D45+D46+D47</f>
        <v>7993.6399999999994</v>
      </c>
      <c r="E12" s="20">
        <f>E13+E15+E16+E20+E23+E24+E32+E39+E41+E42+E45+E46+E47</f>
        <v>8291.85</v>
      </c>
    </row>
    <row r="13" spans="1:5" ht="47.25" customHeight="1">
      <c r="A13" s="12" t="s">
        <v>41</v>
      </c>
      <c r="B13" s="14" t="s">
        <v>0</v>
      </c>
      <c r="C13" s="20">
        <f t="shared" ref="C13:E13" si="0">C14</f>
        <v>3100</v>
      </c>
      <c r="D13" s="20">
        <f t="shared" si="0"/>
        <v>3276.7</v>
      </c>
      <c r="E13" s="20">
        <f t="shared" si="0"/>
        <v>3496.24</v>
      </c>
    </row>
    <row r="14" spans="1:5" ht="18.75">
      <c r="A14" s="10" t="s">
        <v>40</v>
      </c>
      <c r="B14" s="11" t="s">
        <v>1</v>
      </c>
      <c r="C14" s="13">
        <v>3100</v>
      </c>
      <c r="D14" s="13">
        <v>3276.7</v>
      </c>
      <c r="E14" s="13">
        <v>3496.24</v>
      </c>
    </row>
    <row r="15" spans="1:5" ht="59.25" customHeight="1">
      <c r="A15" s="12" t="s">
        <v>99</v>
      </c>
      <c r="B15" s="14" t="s">
        <v>81</v>
      </c>
      <c r="C15" s="20">
        <v>681.84</v>
      </c>
      <c r="D15" s="20">
        <v>701.44</v>
      </c>
      <c r="E15" s="20">
        <v>737.64</v>
      </c>
    </row>
    <row r="16" spans="1:5" ht="37.5">
      <c r="A16" s="12" t="s">
        <v>70</v>
      </c>
      <c r="B16" s="14" t="s">
        <v>2</v>
      </c>
      <c r="C16" s="20">
        <f t="shared" ref="C16:D16" si="1">C17+C18+C19</f>
        <v>2994.57</v>
      </c>
      <c r="D16" s="20">
        <f t="shared" si="1"/>
        <v>3033.5</v>
      </c>
      <c r="E16" s="20">
        <f>E17+E18+E19</f>
        <v>3075.97</v>
      </c>
    </row>
    <row r="17" spans="1:5" ht="56.25" hidden="1">
      <c r="A17" s="10" t="s">
        <v>71</v>
      </c>
      <c r="B17" s="11" t="s">
        <v>3</v>
      </c>
      <c r="C17" s="13"/>
      <c r="D17" s="13"/>
      <c r="E17" s="13"/>
    </row>
    <row r="18" spans="1:5" ht="33.75" customHeight="1">
      <c r="A18" s="10" t="s">
        <v>53</v>
      </c>
      <c r="B18" s="11" t="s">
        <v>4</v>
      </c>
      <c r="C18" s="13">
        <v>2994.57</v>
      </c>
      <c r="D18" s="13">
        <v>3033.5</v>
      </c>
      <c r="E18" s="13">
        <v>3075.97</v>
      </c>
    </row>
    <row r="19" spans="1:5" ht="18.75" hidden="1">
      <c r="A19" s="10" t="s">
        <v>82</v>
      </c>
      <c r="B19" s="11" t="s">
        <v>83</v>
      </c>
      <c r="C19" s="13"/>
      <c r="D19" s="13"/>
      <c r="E19" s="13"/>
    </row>
    <row r="20" spans="1:5" ht="25.5" customHeight="1">
      <c r="A20" s="12" t="s">
        <v>42</v>
      </c>
      <c r="B20" s="14" t="s">
        <v>5</v>
      </c>
      <c r="C20" s="20">
        <f t="shared" ref="C20:E20" si="2">C21+C22</f>
        <v>982</v>
      </c>
      <c r="D20" s="20">
        <f t="shared" si="2"/>
        <v>982</v>
      </c>
      <c r="E20" s="20">
        <f t="shared" si="2"/>
        <v>982</v>
      </c>
    </row>
    <row r="21" spans="1:5" ht="46.5" customHeight="1">
      <c r="A21" s="10" t="s">
        <v>54</v>
      </c>
      <c r="B21" s="11" t="s">
        <v>69</v>
      </c>
      <c r="C21" s="13">
        <v>123</v>
      </c>
      <c r="D21" s="13">
        <v>123</v>
      </c>
      <c r="E21" s="13">
        <v>123</v>
      </c>
    </row>
    <row r="22" spans="1:5" ht="24.75" customHeight="1">
      <c r="A22" s="10" t="s">
        <v>52</v>
      </c>
      <c r="B22" s="11" t="s">
        <v>6</v>
      </c>
      <c r="C22" s="13">
        <v>859</v>
      </c>
      <c r="D22" s="13">
        <v>859</v>
      </c>
      <c r="E22" s="13">
        <v>859</v>
      </c>
    </row>
    <row r="23" spans="1:5" ht="18.75" hidden="1">
      <c r="A23" s="10" t="s">
        <v>43</v>
      </c>
      <c r="B23" s="11" t="s">
        <v>7</v>
      </c>
      <c r="C23" s="20"/>
      <c r="D23" s="20"/>
      <c r="E23" s="20"/>
    </row>
    <row r="24" spans="1:5" ht="93.75" hidden="1">
      <c r="A24" s="10" t="s">
        <v>55</v>
      </c>
      <c r="B24" s="11" t="s">
        <v>8</v>
      </c>
      <c r="C24" s="20"/>
      <c r="D24" s="20"/>
      <c r="E24" s="20"/>
    </row>
    <row r="25" spans="1:5" ht="37.5" hidden="1">
      <c r="A25" s="10" t="s">
        <v>56</v>
      </c>
      <c r="B25" s="11" t="s">
        <v>9</v>
      </c>
      <c r="C25" s="13"/>
      <c r="D25" s="13"/>
      <c r="E25" s="13"/>
    </row>
    <row r="26" spans="1:5" ht="18.75" hidden="1">
      <c r="A26" s="10" t="s">
        <v>44</v>
      </c>
      <c r="B26" s="11" t="s">
        <v>57</v>
      </c>
      <c r="C26" s="13"/>
      <c r="D26" s="13"/>
      <c r="E26" s="13"/>
    </row>
    <row r="27" spans="1:5" ht="37.5" hidden="1">
      <c r="A27" s="10" t="s">
        <v>45</v>
      </c>
      <c r="B27" s="11" t="s">
        <v>46</v>
      </c>
      <c r="C27" s="13"/>
      <c r="D27" s="13"/>
      <c r="E27" s="13"/>
    </row>
    <row r="28" spans="1:5" ht="56.25" hidden="1">
      <c r="A28" s="10" t="s">
        <v>47</v>
      </c>
      <c r="B28" s="11" t="s">
        <v>48</v>
      </c>
      <c r="C28" s="13"/>
      <c r="D28" s="13"/>
      <c r="E28" s="13"/>
    </row>
    <row r="29" spans="1:5" ht="18.75" hidden="1">
      <c r="A29" s="10" t="s">
        <v>49</v>
      </c>
      <c r="B29" s="11" t="s">
        <v>10</v>
      </c>
      <c r="C29" s="13"/>
      <c r="D29" s="13"/>
      <c r="E29" s="13"/>
    </row>
    <row r="30" spans="1:5" ht="37.5" hidden="1">
      <c r="A30" s="10" t="s">
        <v>58</v>
      </c>
      <c r="B30" s="11" t="s">
        <v>11</v>
      </c>
      <c r="C30" s="13"/>
      <c r="D30" s="13"/>
      <c r="E30" s="13"/>
    </row>
    <row r="31" spans="1:5" ht="18.75" hidden="1">
      <c r="A31" s="10" t="s">
        <v>59</v>
      </c>
      <c r="B31" s="11" t="s">
        <v>12</v>
      </c>
      <c r="C31" s="13"/>
      <c r="D31" s="13"/>
      <c r="E31" s="13"/>
    </row>
    <row r="32" spans="1:5" ht="110.25" customHeight="1">
      <c r="A32" s="26" t="s">
        <v>92</v>
      </c>
      <c r="B32" s="32" t="s">
        <v>13</v>
      </c>
      <c r="C32" s="22">
        <f>C34+C36+C37+C38</f>
        <v>41.59</v>
      </c>
      <c r="D32" s="22">
        <f>D34+D36+D37+D38</f>
        <v>0</v>
      </c>
      <c r="E32" s="22">
        <f>E34+E36+E37+E38</f>
        <v>0</v>
      </c>
    </row>
    <row r="33" spans="1:5" ht="15.75" hidden="1" customHeight="1">
      <c r="A33" s="25" t="s">
        <v>68</v>
      </c>
      <c r="B33" s="11" t="s">
        <v>66</v>
      </c>
      <c r="C33" s="13"/>
      <c r="D33" s="13"/>
      <c r="E33" s="13"/>
    </row>
    <row r="34" spans="1:5" ht="16.5" hidden="1" customHeight="1">
      <c r="A34" s="25" t="s">
        <v>72</v>
      </c>
      <c r="B34" s="11" t="s">
        <v>67</v>
      </c>
      <c r="C34" s="13"/>
      <c r="D34" s="13"/>
      <c r="E34" s="13"/>
    </row>
    <row r="35" spans="1:5" ht="18" hidden="1" customHeight="1">
      <c r="A35" s="24"/>
      <c r="B35" s="11"/>
      <c r="C35" s="13"/>
      <c r="D35" s="13"/>
      <c r="E35" s="13"/>
    </row>
    <row r="36" spans="1:5" ht="150">
      <c r="A36" s="24" t="s">
        <v>93</v>
      </c>
      <c r="B36" s="11" t="s">
        <v>90</v>
      </c>
      <c r="C36" s="23">
        <v>41.59</v>
      </c>
      <c r="D36" s="23">
        <v>0</v>
      </c>
      <c r="E36" s="23">
        <v>0</v>
      </c>
    </row>
    <row r="37" spans="1:5" ht="21" hidden="1" customHeight="1">
      <c r="A37" s="10" t="s">
        <v>84</v>
      </c>
      <c r="B37" s="11" t="s">
        <v>87</v>
      </c>
      <c r="C37" s="13"/>
      <c r="D37" s="13"/>
      <c r="E37" s="13"/>
    </row>
    <row r="38" spans="1:5" ht="15.75" hidden="1" customHeight="1">
      <c r="A38" s="10" t="s">
        <v>85</v>
      </c>
      <c r="B38" s="11" t="s">
        <v>86</v>
      </c>
      <c r="C38" s="13"/>
      <c r="D38" s="13"/>
      <c r="E38" s="13"/>
    </row>
    <row r="39" spans="1:5" ht="15.75" hidden="1" customHeight="1">
      <c r="A39" s="10" t="s">
        <v>73</v>
      </c>
      <c r="B39" s="11" t="s">
        <v>14</v>
      </c>
      <c r="C39" s="20">
        <f t="shared" ref="C39:E39" si="3">C40</f>
        <v>0</v>
      </c>
      <c r="D39" s="20">
        <f t="shared" si="3"/>
        <v>0</v>
      </c>
      <c r="E39" s="20">
        <f t="shared" si="3"/>
        <v>0</v>
      </c>
    </row>
    <row r="40" spans="1:5" ht="17.25" hidden="1" customHeight="1">
      <c r="A40" s="10" t="s">
        <v>74</v>
      </c>
      <c r="B40" s="11" t="s">
        <v>15</v>
      </c>
      <c r="C40" s="13"/>
      <c r="D40" s="13"/>
      <c r="E40" s="13"/>
    </row>
    <row r="41" spans="1:5" ht="15" hidden="1" customHeight="1">
      <c r="A41" s="10" t="s">
        <v>79</v>
      </c>
      <c r="B41" s="11" t="s">
        <v>80</v>
      </c>
      <c r="C41" s="20"/>
      <c r="D41" s="20"/>
      <c r="E41" s="20"/>
    </row>
    <row r="42" spans="1:5" ht="28.5" hidden="1" customHeight="1">
      <c r="A42" s="10" t="s">
        <v>50</v>
      </c>
      <c r="B42" s="11" t="s">
        <v>16</v>
      </c>
      <c r="C42" s="20">
        <f>C43+C44</f>
        <v>0</v>
      </c>
      <c r="D42" s="20">
        <f>D43+D44</f>
        <v>0</v>
      </c>
      <c r="E42" s="20">
        <f>E43+E44</f>
        <v>0</v>
      </c>
    </row>
    <row r="43" spans="1:5" ht="16.5" hidden="1" customHeight="1">
      <c r="A43" s="10" t="s">
        <v>75</v>
      </c>
      <c r="B43" s="11" t="s">
        <v>78</v>
      </c>
      <c r="C43" s="13"/>
      <c r="D43" s="13"/>
      <c r="E43" s="13"/>
    </row>
    <row r="44" spans="1:5" ht="15.75" hidden="1" customHeight="1">
      <c r="A44" s="10" t="s">
        <v>76</v>
      </c>
      <c r="B44" s="11" t="s">
        <v>77</v>
      </c>
      <c r="C44" s="13"/>
      <c r="D44" s="13"/>
      <c r="E44" s="13"/>
    </row>
    <row r="45" spans="1:5" ht="12" hidden="1" customHeight="1">
      <c r="A45" s="10" t="s">
        <v>51</v>
      </c>
      <c r="B45" s="11" t="s">
        <v>17</v>
      </c>
      <c r="C45" s="20">
        <v>0</v>
      </c>
      <c r="D45" s="20">
        <v>0</v>
      </c>
      <c r="E45" s="20">
        <v>0</v>
      </c>
    </row>
    <row r="46" spans="1:5" ht="10.5" hidden="1" customHeight="1">
      <c r="A46" s="10" t="s">
        <v>18</v>
      </c>
      <c r="B46" s="11" t="s">
        <v>21</v>
      </c>
      <c r="C46" s="20"/>
      <c r="D46" s="20"/>
      <c r="E46" s="20"/>
    </row>
    <row r="47" spans="1:5" ht="12" hidden="1" customHeight="1">
      <c r="A47" s="10" t="s">
        <v>19</v>
      </c>
      <c r="B47" s="11" t="s">
        <v>20</v>
      </c>
      <c r="C47" s="20"/>
      <c r="D47" s="20"/>
      <c r="E47" s="20"/>
    </row>
    <row r="48" spans="1:5" ht="25.5" customHeight="1">
      <c r="A48" s="12" t="s">
        <v>91</v>
      </c>
      <c r="B48" s="14" t="s">
        <v>39</v>
      </c>
      <c r="C48" s="20">
        <v>2520.2600000000002</v>
      </c>
      <c r="D48" s="20">
        <v>504.92</v>
      </c>
      <c r="E48" s="20">
        <v>511.16</v>
      </c>
    </row>
    <row r="49" spans="1:5" ht="25.15" customHeight="1">
      <c r="A49" s="8" t="s">
        <v>23</v>
      </c>
      <c r="B49" s="8" t="s">
        <v>22</v>
      </c>
      <c r="C49" s="20">
        <f t="shared" ref="C49:E49" si="4">C12+C48</f>
        <v>10320.26</v>
      </c>
      <c r="D49" s="20">
        <f t="shared" si="4"/>
        <v>8498.56</v>
      </c>
      <c r="E49" s="20">
        <f t="shared" si="4"/>
        <v>8803.01</v>
      </c>
    </row>
    <row r="50" spans="1:5" ht="18.75" hidden="1">
      <c r="A50" s="10"/>
      <c r="B50" s="12"/>
      <c r="C50" s="13"/>
      <c r="D50" s="13"/>
      <c r="E50" s="13"/>
    </row>
    <row r="51" spans="1:5" ht="18.75" hidden="1">
      <c r="A51" s="10"/>
      <c r="B51" s="10"/>
      <c r="C51" s="13"/>
      <c r="D51" s="13"/>
      <c r="E51" s="13"/>
    </row>
    <row r="52" spans="1:5" ht="18.75" hidden="1">
      <c r="A52" s="10"/>
      <c r="B52" s="10"/>
      <c r="C52" s="13"/>
      <c r="D52" s="13"/>
      <c r="E52" s="13"/>
    </row>
    <row r="53" spans="1:5" ht="42.75" customHeight="1">
      <c r="A53" s="19" t="s">
        <v>27</v>
      </c>
      <c r="B53" s="8" t="s">
        <v>28</v>
      </c>
      <c r="C53" s="20">
        <f>C62</f>
        <v>10320.26</v>
      </c>
      <c r="D53" s="20">
        <f t="shared" ref="D53:E53" si="5">D62</f>
        <v>8498.56</v>
      </c>
      <c r="E53" s="20">
        <f t="shared" si="5"/>
        <v>8803.01</v>
      </c>
    </row>
    <row r="54" spans="1:5" ht="36.75" customHeight="1">
      <c r="A54" s="16" t="s">
        <v>60</v>
      </c>
      <c r="B54" s="17" t="s">
        <v>29</v>
      </c>
      <c r="C54" s="13">
        <v>4812.1000000000004</v>
      </c>
      <c r="D54" s="13">
        <v>4721</v>
      </c>
      <c r="E54" s="13">
        <v>4721</v>
      </c>
    </row>
    <row r="55" spans="1:5" ht="27" customHeight="1">
      <c r="A55" s="18" t="s">
        <v>61</v>
      </c>
      <c r="B55" s="17" t="s">
        <v>30</v>
      </c>
      <c r="C55" s="13">
        <v>158.33000000000001</v>
      </c>
      <c r="D55" s="13">
        <v>173.42</v>
      </c>
      <c r="E55" s="13">
        <v>179.66</v>
      </c>
    </row>
    <row r="56" spans="1:5" ht="37.5">
      <c r="A56" s="18" t="s">
        <v>62</v>
      </c>
      <c r="B56" s="17" t="s">
        <v>31</v>
      </c>
      <c r="C56" s="13">
        <v>10</v>
      </c>
      <c r="D56" s="13">
        <v>10</v>
      </c>
      <c r="E56" s="13">
        <v>10</v>
      </c>
    </row>
    <row r="57" spans="1:5" ht="24.6" customHeight="1">
      <c r="A57" s="18" t="s">
        <v>63</v>
      </c>
      <c r="B57" s="17" t="s">
        <v>32</v>
      </c>
      <c r="C57" s="13">
        <v>681.83</v>
      </c>
      <c r="D57" s="13">
        <v>701.43</v>
      </c>
      <c r="E57" s="13">
        <v>737.64</v>
      </c>
    </row>
    <row r="58" spans="1:5" ht="41.25" customHeight="1">
      <c r="A58" s="18" t="s">
        <v>64</v>
      </c>
      <c r="B58" s="17" t="s">
        <v>33</v>
      </c>
      <c r="C58" s="13">
        <v>2901.29</v>
      </c>
      <c r="D58" s="13">
        <v>2645.25</v>
      </c>
      <c r="E58" s="13">
        <v>2679.56</v>
      </c>
    </row>
    <row r="59" spans="1:5" ht="36" customHeight="1">
      <c r="A59" s="18" t="s">
        <v>65</v>
      </c>
      <c r="B59" s="17" t="s">
        <v>96</v>
      </c>
      <c r="C59" s="13">
        <v>35.1</v>
      </c>
      <c r="D59" s="13">
        <v>35</v>
      </c>
      <c r="E59" s="13">
        <v>35</v>
      </c>
    </row>
    <row r="60" spans="1:5" ht="44.25" customHeight="1">
      <c r="A60" s="18" t="s">
        <v>94</v>
      </c>
      <c r="B60" s="17" t="s">
        <v>95</v>
      </c>
      <c r="C60" s="13">
        <v>1721.61</v>
      </c>
      <c r="D60" s="13">
        <v>0</v>
      </c>
      <c r="E60" s="13">
        <v>0</v>
      </c>
    </row>
    <row r="61" spans="1:5" ht="33.75" customHeight="1">
      <c r="A61" s="15"/>
      <c r="B61" s="11" t="s">
        <v>98</v>
      </c>
      <c r="C61" s="13">
        <v>0</v>
      </c>
      <c r="D61" s="13">
        <v>212.46</v>
      </c>
      <c r="E61" s="13">
        <v>440.15</v>
      </c>
    </row>
    <row r="62" spans="1:5" ht="28.15" customHeight="1">
      <c r="A62" s="19">
        <v>9800</v>
      </c>
      <c r="B62" s="14" t="s">
        <v>34</v>
      </c>
      <c r="C62" s="21">
        <f>C54+C55+C56+C57+C58+C59+C60+C61</f>
        <v>10320.26</v>
      </c>
      <c r="D62" s="21">
        <f t="shared" ref="D62:E62" si="6">D54+D55+D56+D57+D58+D59+D60+D61</f>
        <v>8498.56</v>
      </c>
      <c r="E62" s="21">
        <f t="shared" si="6"/>
        <v>8803.01</v>
      </c>
    </row>
    <row r="63" spans="1:5" ht="93.75">
      <c r="A63" s="15">
        <v>7900</v>
      </c>
      <c r="B63" s="14" t="s">
        <v>89</v>
      </c>
      <c r="C63" s="21">
        <f>C49-C62</f>
        <v>0</v>
      </c>
      <c r="D63" s="21">
        <f>D49-D62</f>
        <v>0</v>
      </c>
      <c r="E63" s="21">
        <f>E49-E62</f>
        <v>0</v>
      </c>
    </row>
    <row r="64" spans="1:5" ht="18.75" hidden="1">
      <c r="A64" s="10"/>
      <c r="B64" s="12"/>
      <c r="C64" s="13"/>
      <c r="D64" s="13"/>
      <c r="E64" s="13"/>
    </row>
    <row r="65" spans="1:5" ht="66" hidden="1" customHeight="1">
      <c r="A65" s="10"/>
      <c r="B65" s="11"/>
      <c r="C65" s="13"/>
      <c r="D65" s="13"/>
      <c r="E65" s="13"/>
    </row>
    <row r="66" spans="1:5" ht="112.5" hidden="1">
      <c r="A66" s="10" t="s">
        <v>24</v>
      </c>
      <c r="B66" s="11" t="s">
        <v>35</v>
      </c>
      <c r="C66" s="13"/>
      <c r="D66" s="13"/>
      <c r="E66" s="13"/>
    </row>
    <row r="67" spans="1:5" ht="48" customHeight="1">
      <c r="A67" s="10" t="s">
        <v>88</v>
      </c>
      <c r="B67" s="11" t="s">
        <v>97</v>
      </c>
      <c r="C67" s="13">
        <f>-(C63)</f>
        <v>0</v>
      </c>
      <c r="D67" s="13">
        <f>-(D63)</f>
        <v>0</v>
      </c>
      <c r="E67" s="13">
        <f>-(E63)</f>
        <v>0</v>
      </c>
    </row>
    <row r="68" spans="1:5">
      <c r="A68" s="5"/>
      <c r="B68" s="5"/>
      <c r="C68" s="5"/>
      <c r="D68" s="5"/>
      <c r="E68" s="5"/>
    </row>
    <row r="69" spans="1:5">
      <c r="A69" s="4"/>
      <c r="B69" s="5"/>
      <c r="C69" s="5"/>
      <c r="D69" s="4"/>
      <c r="E69" s="4"/>
    </row>
    <row r="71" spans="1:5">
      <c r="A71" s="2"/>
    </row>
    <row r="72" spans="1:5">
      <c r="A72" s="2"/>
    </row>
    <row r="74" spans="1:5">
      <c r="A74" s="2"/>
    </row>
    <row r="75" spans="1:5">
      <c r="A75" s="2"/>
    </row>
  </sheetData>
  <mergeCells count="6">
    <mergeCell ref="A5:D5"/>
    <mergeCell ref="C10:C11"/>
    <mergeCell ref="D10:D11"/>
    <mergeCell ref="E10:E11"/>
    <mergeCell ref="A10:A11"/>
    <mergeCell ref="B10:B11"/>
  </mergeCells>
  <phoneticPr fontId="0" type="noConversion"/>
  <pageMargins left="0.98425196850393704" right="0.19685039370078741" top="0.39370078740157483" bottom="0.39370078740157483" header="0.51181102362204722" footer="0.51181102362204722"/>
  <pageSetup paperSize="9" scale="65" fitToWidth="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zhuravlevanm</cp:lastModifiedBy>
  <cp:lastPrinted>2015-12-03T10:46:04Z</cp:lastPrinted>
  <dcterms:created xsi:type="dcterms:W3CDTF">2005-10-20T09:33:50Z</dcterms:created>
  <dcterms:modified xsi:type="dcterms:W3CDTF">2024-11-07T04:34:35Z</dcterms:modified>
</cp:coreProperties>
</file>